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ranet.djurslandsbank.bdpnet.dk/gdpr/Stabe/konomi/Rapportering/Risikorapport/202206/"/>
    </mc:Choice>
  </mc:AlternateContent>
  <xr:revisionPtr revIDLastSave="0" documentId="13_ncr:1_{EE4764E1-C97F-493E-B837-6C1F40C49271}" xr6:coauthVersionLast="47" xr6:coauthVersionMax="47" xr10:uidLastSave="{00000000-0000-0000-0000-000000000000}"/>
  <bookViews>
    <workbookView xWindow="5400" yWindow="-17325" windowWidth="25020" windowHeight="16770" xr2:uid="{41A45327-C45A-4BBD-B32B-A850340D1819}"/>
  </bookViews>
  <sheets>
    <sheet name="EU KM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D31" i="1" l="1"/>
  <c r="H46" i="1" l="1"/>
  <c r="H30" i="1"/>
  <c r="H21" i="1"/>
  <c r="H19" i="1"/>
  <c r="H20" i="1" s="1"/>
  <c r="D46" i="1" l="1"/>
  <c r="D29" i="1" l="1"/>
  <c r="D21" i="1" l="1"/>
  <c r="D19" i="1"/>
  <c r="D20" i="1" s="1"/>
  <c r="D30" i="1" l="1"/>
</calcChain>
</file>

<file path=xl/sharedStrings.xml><?xml version="1.0" encoding="utf-8"?>
<sst xmlns="http://schemas.openxmlformats.org/spreadsheetml/2006/main" count="69" uniqueCount="68">
  <si>
    <t>a</t>
  </si>
  <si>
    <t>b</t>
  </si>
  <si>
    <t>c</t>
  </si>
  <si>
    <t>d</t>
  </si>
  <si>
    <t>e</t>
  </si>
  <si>
    <t xml:space="preserve">T-1 </t>
  </si>
  <si>
    <t>T-3</t>
  </si>
  <si>
    <t>Available own funds (amounts)</t>
  </si>
  <si>
    <t xml:space="preserve">Common Equity Tier 1 (CET1) capital </t>
  </si>
  <si>
    <t xml:space="preserve">Tier 1 capital </t>
  </si>
  <si>
    <t xml:space="preserve">Total capital </t>
  </si>
  <si>
    <t>Risk-weighted exposure amounts</t>
  </si>
  <si>
    <t>Total risk exposure amount</t>
  </si>
  <si>
    <r>
      <t>Capital ratios (as a percentage of risk</t>
    </r>
    <r>
      <rPr>
        <b/>
        <sz val="11"/>
        <rFont val="Calibri"/>
        <family val="2"/>
        <scheme val="minor"/>
      </rPr>
      <t>-weighted</t>
    </r>
    <r>
      <rPr>
        <b/>
        <sz val="11"/>
        <color rgb="FF000000"/>
        <rFont val="Calibri"/>
        <family val="2"/>
        <scheme val="minor"/>
      </rPr>
      <t xml:space="preserve"> exposure amount)</t>
    </r>
  </si>
  <si>
    <r>
      <t>Common Equity Tier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1 ratio (%)</t>
    </r>
  </si>
  <si>
    <t>Tier 1 ratio (%)</t>
  </si>
  <si>
    <t>Total capital ratio (%)</t>
  </si>
  <si>
    <t>Additional own funds requirements to address risks other than the risk of excessive leverage (as a percentage of risk-weighted exposure amount)</t>
  </si>
  <si>
    <t>EU 7a</t>
  </si>
  <si>
    <r>
      <t>Additional own funds requirements to address risks other than the risk of excessive leverage</t>
    </r>
    <r>
      <rPr>
        <sz val="11"/>
        <rFont val="Calibri"/>
        <family val="2"/>
        <scheme val="minor"/>
      </rPr>
      <t xml:space="preserve"> (%) </t>
    </r>
  </si>
  <si>
    <t>EU 7b</t>
  </si>
  <si>
    <t xml:space="preserve">     of which: to be made up of CET1 capital (percentage points)</t>
  </si>
  <si>
    <t>EU 7c</t>
  </si>
  <si>
    <t xml:space="preserve">     of which: to be made up of Tier 1 capital (percentage points)</t>
  </si>
  <si>
    <t>EU 7d</t>
  </si>
  <si>
    <t>Total SREP own funds requirements (%)</t>
  </si>
  <si>
    <t>Combined buffer and overall capital requirement (as a percentage of risk-weighted exposure amount)</t>
  </si>
  <si>
    <t>Capital conservation buffer (%)</t>
  </si>
  <si>
    <t>EU 8a</t>
  </si>
  <si>
    <t>Conservation buffer due to macro-prudential or systemic risk identified at the level of a Member State (%)</t>
  </si>
  <si>
    <t>Institution specific countercyclical capital buffer (%)</t>
  </si>
  <si>
    <t>EU 9a</t>
  </si>
  <si>
    <t>Systemic risk buffer (%)</t>
  </si>
  <si>
    <t>Global Systemically Important Institution buffer (%)</t>
  </si>
  <si>
    <t>EU 10a</t>
  </si>
  <si>
    <t>Other Systemically Important Institution buffer (%)</t>
  </si>
  <si>
    <t>Combined buffer requirement (%)</t>
  </si>
  <si>
    <t>EU 11a</t>
  </si>
  <si>
    <t>Overall capital requirements (%)</t>
  </si>
  <si>
    <t>CET1 available after meeting the total SREP own funds requirements (%)</t>
  </si>
  <si>
    <t>Leverage ratio</t>
  </si>
  <si>
    <t>Total exposure measure</t>
  </si>
  <si>
    <t>Leverage ratio (%)</t>
  </si>
  <si>
    <r>
      <t>Additional own funds requirements to address the risk of excessive leverage (as a percentage of total exposure measure)</t>
    </r>
    <r>
      <rPr>
        <b/>
        <sz val="11"/>
        <color theme="9"/>
        <rFont val="Calibri"/>
        <family val="2"/>
        <scheme val="minor"/>
      </rPr>
      <t/>
    </r>
  </si>
  <si>
    <t>EU 14a</t>
  </si>
  <si>
    <t xml:space="preserve">Additional own funds requirements to address the risk of excessive leverage (%) </t>
  </si>
  <si>
    <t>EU 14b</t>
  </si>
  <si>
    <t>EU 14c</t>
  </si>
  <si>
    <t>Total SREP leverage ratio requirements (%)</t>
  </si>
  <si>
    <t>Leverage ratio buffer and overall leverage ratio requirement (as a percentage of total exposure measure)</t>
  </si>
  <si>
    <t>EU 14d</t>
  </si>
  <si>
    <t>Leverage ratio buffer requirement (%)</t>
  </si>
  <si>
    <t>EU 14e</t>
  </si>
  <si>
    <t>Overall leverage ratio requirement (%)</t>
  </si>
  <si>
    <t>Liquidity Coverage Ratio</t>
  </si>
  <si>
    <t>Total high-quality liquid assets (HQLA) (Weighted value -average)</t>
  </si>
  <si>
    <t>EU 16a</t>
  </si>
  <si>
    <t xml:space="preserve">Cash outflows - Total weighted value </t>
  </si>
  <si>
    <t>EU 16b</t>
  </si>
  <si>
    <t xml:space="preserve">Cash inflows - Total weighted value </t>
  </si>
  <si>
    <t>Total net cash outflows (adjusted value)</t>
  </si>
  <si>
    <t>Liquidity coverage ratio (%)</t>
  </si>
  <si>
    <t>Net Stable Funding Ratio</t>
  </si>
  <si>
    <t>Total available stable funding</t>
  </si>
  <si>
    <t>Total required stable funding</t>
  </si>
  <si>
    <t>NSFR ratio (%)</t>
  </si>
  <si>
    <t>Amount = Danish currency and rounded to the nearest million DKK.</t>
  </si>
  <si>
    <t>Template EU KM1 - Key metrics template (Djurslands Bank A/S, CVR-nr. 40 71 38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</si>
</sst>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2" fillId="0" borderId="0" xfId="0" applyFont="1"/>
    <xf numFmtId="0" fontId="10" fillId="0" borderId="5" xfId="0" applyFont="1" applyBorder="1" applyAlignment="1">
      <alignment vertical="center" wrapText="1"/>
    </xf>
    <xf numFmtId="0" fontId="0" fillId="0" borderId="2" xfId="0" applyBorder="1"/>
    <xf numFmtId="164" fontId="7" fillId="0" borderId="2" xfId="1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4" fontId="7" fillId="0" borderId="2" xfId="2" applyNumberFormat="1" applyFont="1" applyFill="1" applyBorder="1" applyAlignment="1">
      <alignment horizontal="right" vertical="center" wrapText="1"/>
    </xf>
    <xf numFmtId="4" fontId="7" fillId="0" borderId="2" xfId="2" applyNumberFormat="1" applyFont="1" applyBorder="1" applyAlignment="1">
      <alignment horizontal="right" vertical="center" wrapText="1"/>
    </xf>
    <xf numFmtId="4" fontId="7" fillId="0" borderId="2" xfId="2" quotePrefix="1" applyNumberFormat="1" applyFont="1" applyBorder="1" applyAlignment="1">
      <alignment horizontal="right" vertical="center" wrapText="1"/>
    </xf>
    <xf numFmtId="4" fontId="10" fillId="0" borderId="2" xfId="2" applyNumberFormat="1" applyFont="1" applyFill="1" applyBorder="1" applyAlignment="1">
      <alignment horizontal="right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4" fontId="10" fillId="0" borderId="2" xfId="2" quotePrefix="1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2656D-528E-4CCB-A4C1-27BEA88DD278}">
  <dimension ref="A1:J135"/>
  <sheetViews>
    <sheetView showGridLines="0" tabSelected="1" topLeftCell="A25" zoomScale="115" zoomScaleNormal="115" zoomScalePageLayoutView="80" workbookViewId="0">
      <selection activeCell="K20" sqref="K20"/>
    </sheetView>
  </sheetViews>
  <sheetFormatPr defaultRowHeight="15" x14ac:dyDescent="0.25"/>
  <cols>
    <col min="1" max="1" width="4.42578125" customWidth="1"/>
    <col min="2" max="2" width="8.42578125" customWidth="1"/>
    <col min="3" max="3" width="63.42578125" customWidth="1"/>
    <col min="4" max="4" width="12.140625" customWidth="1"/>
    <col min="5" max="5" width="12.140625" hidden="1" customWidth="1"/>
    <col min="6" max="6" width="12.140625" customWidth="1"/>
    <col min="7" max="7" width="12.140625" hidden="1" customWidth="1"/>
    <col min="8" max="8" width="12.140625" customWidth="1"/>
  </cols>
  <sheetData>
    <row r="1" spans="1:8" x14ac:dyDescent="0.25">
      <c r="A1" s="1"/>
    </row>
    <row r="2" spans="1:8" x14ac:dyDescent="0.25">
      <c r="A2" s="1"/>
      <c r="B2" s="2" t="s">
        <v>67</v>
      </c>
    </row>
    <row r="3" spans="1:8" x14ac:dyDescent="0.25">
      <c r="A3" s="1"/>
    </row>
    <row r="4" spans="1:8" x14ac:dyDescent="0.25">
      <c r="A4" s="1"/>
    </row>
    <row r="5" spans="1:8" x14ac:dyDescent="0.25">
      <c r="A5" s="1"/>
      <c r="B5" t="s">
        <v>66</v>
      </c>
      <c r="C5" s="3"/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</row>
    <row r="6" spans="1:8" x14ac:dyDescent="0.25">
      <c r="A6" s="1"/>
      <c r="B6" s="5"/>
      <c r="C6" s="6"/>
      <c r="D6" s="40">
        <v>44742</v>
      </c>
      <c r="E6" s="4" t="s">
        <v>5</v>
      </c>
      <c r="F6" s="40">
        <v>44561</v>
      </c>
      <c r="G6" s="4" t="s">
        <v>6</v>
      </c>
      <c r="H6" s="40">
        <v>44377</v>
      </c>
    </row>
    <row r="7" spans="1:8" x14ac:dyDescent="0.25">
      <c r="A7" s="1"/>
      <c r="B7" s="7"/>
      <c r="C7" s="34" t="s">
        <v>7</v>
      </c>
      <c r="D7" s="35"/>
      <c r="E7" s="35"/>
      <c r="F7" s="35"/>
      <c r="G7" s="35"/>
      <c r="H7" s="36"/>
    </row>
    <row r="8" spans="1:8" x14ac:dyDescent="0.25">
      <c r="A8" s="1"/>
      <c r="B8" s="8">
        <v>1</v>
      </c>
      <c r="C8" s="9" t="s">
        <v>8</v>
      </c>
      <c r="D8" s="18">
        <v>1098</v>
      </c>
      <c r="E8" s="18"/>
      <c r="F8" s="18">
        <v>1092.7913329958501</v>
      </c>
      <c r="G8" s="18"/>
      <c r="H8" s="18">
        <v>1015</v>
      </c>
    </row>
    <row r="9" spans="1:8" x14ac:dyDescent="0.25">
      <c r="A9" s="1"/>
      <c r="B9" s="8">
        <v>2</v>
      </c>
      <c r="C9" s="9" t="s">
        <v>9</v>
      </c>
      <c r="D9" s="18">
        <v>1098</v>
      </c>
      <c r="E9" s="18"/>
      <c r="F9" s="18">
        <v>1092.7913329958501</v>
      </c>
      <c r="G9" s="18"/>
      <c r="H9" s="18">
        <v>1015</v>
      </c>
    </row>
    <row r="10" spans="1:8" x14ac:dyDescent="0.25">
      <c r="A10" s="1"/>
      <c r="B10" s="8">
        <v>3</v>
      </c>
      <c r="C10" s="9" t="s">
        <v>10</v>
      </c>
      <c r="D10" s="18">
        <v>1148</v>
      </c>
      <c r="E10" s="18"/>
      <c r="F10" s="18">
        <v>1142.5026229958501</v>
      </c>
      <c r="G10" s="18"/>
      <c r="H10" s="18">
        <v>1064</v>
      </c>
    </row>
    <row r="11" spans="1:8" x14ac:dyDescent="0.25">
      <c r="A11" s="1"/>
      <c r="B11" s="10"/>
      <c r="C11" s="31" t="s">
        <v>11</v>
      </c>
      <c r="D11" s="32"/>
      <c r="E11" s="32"/>
      <c r="F11" s="32"/>
      <c r="G11" s="32"/>
      <c r="H11" s="33"/>
    </row>
    <row r="12" spans="1:8" x14ac:dyDescent="0.25">
      <c r="A12" s="1"/>
      <c r="B12" s="8">
        <v>4</v>
      </c>
      <c r="C12" s="9" t="s">
        <v>12</v>
      </c>
      <c r="D12" s="18">
        <v>6062</v>
      </c>
      <c r="E12" s="18"/>
      <c r="F12" s="18">
        <v>5692.3461843800005</v>
      </c>
      <c r="G12" s="18"/>
      <c r="H12" s="18">
        <v>5823</v>
      </c>
    </row>
    <row r="13" spans="1:8" ht="15" customHeight="1" x14ac:dyDescent="0.25">
      <c r="A13" s="1"/>
      <c r="B13" s="10"/>
      <c r="C13" s="37" t="s">
        <v>13</v>
      </c>
      <c r="D13" s="38"/>
      <c r="E13" s="38"/>
      <c r="F13" s="38"/>
      <c r="G13" s="38"/>
      <c r="H13" s="39"/>
    </row>
    <row r="14" spans="1:8" x14ac:dyDescent="0.25">
      <c r="A14" s="1"/>
      <c r="B14" s="8">
        <v>5</v>
      </c>
      <c r="C14" s="9" t="s">
        <v>14</v>
      </c>
      <c r="D14" s="21">
        <v>18.107700000000001</v>
      </c>
      <c r="E14" s="21"/>
      <c r="F14" s="47">
        <v>19.197600000000001</v>
      </c>
      <c r="G14" s="8"/>
      <c r="H14" s="21">
        <v>17.426400000000001</v>
      </c>
    </row>
    <row r="15" spans="1:8" x14ac:dyDescent="0.25">
      <c r="A15" s="1"/>
      <c r="B15" s="8">
        <v>6</v>
      </c>
      <c r="C15" s="9" t="s">
        <v>15</v>
      </c>
      <c r="D15" s="21">
        <v>18.107700000000001</v>
      </c>
      <c r="E15" s="21"/>
      <c r="F15" s="47">
        <v>19.197600000000001</v>
      </c>
      <c r="G15" s="8"/>
      <c r="H15" s="21">
        <v>17.426400000000001</v>
      </c>
    </row>
    <row r="16" spans="1:8" x14ac:dyDescent="0.25">
      <c r="A16" s="1"/>
      <c r="B16" s="8">
        <v>7</v>
      </c>
      <c r="C16" s="9" t="s">
        <v>16</v>
      </c>
      <c r="D16" s="21">
        <v>18.928599999999999</v>
      </c>
      <c r="E16" s="21"/>
      <c r="F16" s="47">
        <v>20.070900000000002</v>
      </c>
      <c r="G16" s="8"/>
      <c r="H16" s="21">
        <v>18.279299999999999</v>
      </c>
    </row>
    <row r="17" spans="1:8" ht="29.1" customHeight="1" x14ac:dyDescent="0.25">
      <c r="A17" s="1"/>
      <c r="B17" s="10"/>
      <c r="C17" s="28" t="s">
        <v>17</v>
      </c>
      <c r="D17" s="29"/>
      <c r="E17" s="29"/>
      <c r="F17" s="29"/>
      <c r="G17" s="29"/>
      <c r="H17" s="30"/>
    </row>
    <row r="18" spans="1:8" ht="30" x14ac:dyDescent="0.25">
      <c r="A18" s="1"/>
      <c r="B18" s="8" t="s">
        <v>18</v>
      </c>
      <c r="C18" s="11" t="s">
        <v>19</v>
      </c>
      <c r="D18" s="22">
        <v>1.3532999999999999</v>
      </c>
      <c r="E18" s="22"/>
      <c r="F18" s="41">
        <v>1.3044</v>
      </c>
      <c r="G18" s="19"/>
      <c r="H18" s="22">
        <v>1.5438000000000001</v>
      </c>
    </row>
    <row r="19" spans="1:8" x14ac:dyDescent="0.25">
      <c r="A19" s="1"/>
      <c r="B19" s="8" t="s">
        <v>20</v>
      </c>
      <c r="C19" s="11" t="s">
        <v>21</v>
      </c>
      <c r="D19" s="22">
        <f>D18*4.5/8</f>
        <v>0.76123125000000003</v>
      </c>
      <c r="E19" s="22"/>
      <c r="F19" s="41">
        <v>0.73370000000000002</v>
      </c>
      <c r="G19" s="19"/>
      <c r="H19" s="22">
        <f>H18*4.5/8</f>
        <v>0.86838750000000009</v>
      </c>
    </row>
    <row r="20" spans="1:8" x14ac:dyDescent="0.25">
      <c r="A20" s="1"/>
      <c r="B20" s="8" t="s">
        <v>22</v>
      </c>
      <c r="C20" s="11" t="s">
        <v>23</v>
      </c>
      <c r="D20" s="22">
        <f>D18-D19</f>
        <v>0.59206874999999992</v>
      </c>
      <c r="E20" s="22"/>
      <c r="F20" s="41">
        <v>0.97829999999999995</v>
      </c>
      <c r="G20" s="19"/>
      <c r="H20" s="22">
        <f>H18-H19</f>
        <v>0.67541249999999997</v>
      </c>
    </row>
    <row r="21" spans="1:8" x14ac:dyDescent="0.25">
      <c r="A21" s="1"/>
      <c r="B21" s="8" t="s">
        <v>24</v>
      </c>
      <c r="C21" s="11" t="s">
        <v>25</v>
      </c>
      <c r="D21" s="21">
        <f>8+D18</f>
        <v>9.3533000000000008</v>
      </c>
      <c r="E21" s="21"/>
      <c r="F21" s="41">
        <v>9.3043999999999993</v>
      </c>
      <c r="G21" s="19"/>
      <c r="H21" s="21">
        <f>8+H18</f>
        <v>9.5438000000000009</v>
      </c>
    </row>
    <row r="22" spans="1:8" ht="15.75" customHeight="1" x14ac:dyDescent="0.25">
      <c r="A22" s="1"/>
      <c r="B22" s="10"/>
      <c r="C22" s="28" t="s">
        <v>26</v>
      </c>
      <c r="D22" s="29"/>
      <c r="E22" s="29"/>
      <c r="F22" s="29"/>
      <c r="G22" s="29"/>
      <c r="H22" s="30"/>
    </row>
    <row r="23" spans="1:8" x14ac:dyDescent="0.25">
      <c r="A23" s="1"/>
      <c r="B23" s="8">
        <v>8</v>
      </c>
      <c r="C23" s="9" t="s">
        <v>27</v>
      </c>
      <c r="D23" s="21">
        <v>2.5</v>
      </c>
      <c r="E23" s="21"/>
      <c r="F23" s="42">
        <v>2.5</v>
      </c>
      <c r="G23" s="19"/>
      <c r="H23" s="21">
        <v>2.5</v>
      </c>
    </row>
    <row r="24" spans="1:8" ht="30" x14ac:dyDescent="0.25">
      <c r="A24" s="1"/>
      <c r="B24" s="8" t="s">
        <v>28</v>
      </c>
      <c r="C24" s="9" t="s">
        <v>29</v>
      </c>
      <c r="D24" s="21">
        <v>0</v>
      </c>
      <c r="E24" s="21"/>
      <c r="F24" s="42">
        <v>0</v>
      </c>
      <c r="G24" s="19"/>
      <c r="H24" s="21">
        <v>0</v>
      </c>
    </row>
    <row r="25" spans="1:8" x14ac:dyDescent="0.25">
      <c r="A25" s="1"/>
      <c r="B25" s="8">
        <v>9</v>
      </c>
      <c r="C25" s="9" t="s">
        <v>30</v>
      </c>
      <c r="D25" s="21">
        <v>0</v>
      </c>
      <c r="E25" s="21"/>
      <c r="F25" s="42">
        <v>0</v>
      </c>
      <c r="G25" s="19"/>
      <c r="H25" s="21">
        <v>0</v>
      </c>
    </row>
    <row r="26" spans="1:8" x14ac:dyDescent="0.25">
      <c r="A26" s="1"/>
      <c r="B26" s="8" t="s">
        <v>31</v>
      </c>
      <c r="C26" s="9" t="s">
        <v>32</v>
      </c>
      <c r="D26" s="21">
        <v>0</v>
      </c>
      <c r="E26" s="21"/>
      <c r="F26" s="42">
        <v>0</v>
      </c>
      <c r="G26" s="19"/>
      <c r="H26" s="21">
        <v>0</v>
      </c>
    </row>
    <row r="27" spans="1:8" x14ac:dyDescent="0.25">
      <c r="A27" s="1"/>
      <c r="B27" s="8">
        <v>10</v>
      </c>
      <c r="C27" s="9" t="s">
        <v>33</v>
      </c>
      <c r="D27" s="21">
        <v>0</v>
      </c>
      <c r="E27" s="21"/>
      <c r="F27" s="43">
        <v>0</v>
      </c>
      <c r="G27" s="19"/>
      <c r="H27" s="21">
        <v>0</v>
      </c>
    </row>
    <row r="28" spans="1:8" x14ac:dyDescent="0.25">
      <c r="A28" s="1"/>
      <c r="B28" s="8" t="s">
        <v>34</v>
      </c>
      <c r="C28" s="11" t="s">
        <v>35</v>
      </c>
      <c r="D28" s="21">
        <v>0</v>
      </c>
      <c r="E28" s="21"/>
      <c r="F28" s="42">
        <v>0</v>
      </c>
      <c r="G28" s="19"/>
      <c r="H28" s="21">
        <v>0</v>
      </c>
    </row>
    <row r="29" spans="1:8" x14ac:dyDescent="0.25">
      <c r="A29" s="1"/>
      <c r="B29" s="8">
        <v>11</v>
      </c>
      <c r="C29" s="9" t="s">
        <v>36</v>
      </c>
      <c r="D29" s="21">
        <f>D23+D25</f>
        <v>2.5</v>
      </c>
      <c r="E29" s="21"/>
      <c r="F29" s="42">
        <v>2.5</v>
      </c>
      <c r="G29" s="19"/>
      <c r="H29" s="21">
        <v>2.5</v>
      </c>
    </row>
    <row r="30" spans="1:8" x14ac:dyDescent="0.25">
      <c r="A30" s="1"/>
      <c r="B30" s="8" t="s">
        <v>37</v>
      </c>
      <c r="C30" s="9" t="s">
        <v>38</v>
      </c>
      <c r="D30" s="21">
        <f>D21+D29</f>
        <v>11.853300000000001</v>
      </c>
      <c r="E30" s="21"/>
      <c r="F30" s="42">
        <v>11.804399999999999</v>
      </c>
      <c r="G30" s="19"/>
      <c r="H30" s="21">
        <f>H21+H29</f>
        <v>12.043800000000001</v>
      </c>
    </row>
    <row r="31" spans="1:8" ht="14.45" customHeight="1" x14ac:dyDescent="0.25">
      <c r="A31" s="1"/>
      <c r="B31" s="8">
        <v>12</v>
      </c>
      <c r="C31" s="9" t="s">
        <v>39</v>
      </c>
      <c r="D31" s="22">
        <f>D14-D21*(4.5/8)</f>
        <v>12.84646875</v>
      </c>
      <c r="E31" s="22">
        <f t="shared" ref="E31:H31" si="0">E14-E21*(4.5/8)</f>
        <v>0</v>
      </c>
      <c r="F31" s="22">
        <f t="shared" si="0"/>
        <v>13.963875000000002</v>
      </c>
      <c r="G31" s="22">
        <f t="shared" si="0"/>
        <v>0</v>
      </c>
      <c r="H31" s="22">
        <f t="shared" si="0"/>
        <v>12.0580125</v>
      </c>
    </row>
    <row r="32" spans="1:8" x14ac:dyDescent="0.25">
      <c r="A32" s="1"/>
      <c r="B32" s="10"/>
      <c r="C32" s="31" t="s">
        <v>40</v>
      </c>
      <c r="D32" s="32"/>
      <c r="E32" s="32"/>
      <c r="F32" s="32"/>
      <c r="G32" s="32"/>
      <c r="H32" s="33"/>
    </row>
    <row r="33" spans="1:8" x14ac:dyDescent="0.25">
      <c r="A33" s="1"/>
      <c r="B33" s="8">
        <v>13</v>
      </c>
      <c r="C33" s="12" t="s">
        <v>41</v>
      </c>
      <c r="D33" s="23">
        <v>12835</v>
      </c>
      <c r="E33" s="23"/>
      <c r="F33" s="23">
        <v>12256.586406286988</v>
      </c>
      <c r="G33" s="18"/>
      <c r="H33" s="23">
        <v>12760</v>
      </c>
    </row>
    <row r="34" spans="1:8" x14ac:dyDescent="0.25">
      <c r="A34" s="1"/>
      <c r="B34" s="13">
        <v>14</v>
      </c>
      <c r="C34" s="14" t="s">
        <v>42</v>
      </c>
      <c r="D34" s="21">
        <v>8.5861999999999998</v>
      </c>
      <c r="E34" s="21"/>
      <c r="F34" s="42">
        <v>8.9160000000000004</v>
      </c>
      <c r="G34" s="8"/>
      <c r="H34" s="21">
        <v>7.9523000000000001</v>
      </c>
    </row>
    <row r="35" spans="1:8" x14ac:dyDescent="0.25">
      <c r="B35" s="10"/>
      <c r="C35" s="28" t="s">
        <v>43</v>
      </c>
      <c r="D35" s="29"/>
      <c r="E35" s="29"/>
      <c r="F35" s="29"/>
      <c r="G35" s="29"/>
      <c r="H35" s="30"/>
    </row>
    <row r="36" spans="1:8" s="15" customFormat="1" ht="30" x14ac:dyDescent="0.25">
      <c r="B36" s="13" t="s">
        <v>44</v>
      </c>
      <c r="C36" s="11" t="s">
        <v>45</v>
      </c>
      <c r="D36" s="24">
        <v>0</v>
      </c>
      <c r="E36" s="24"/>
      <c r="F36" s="44">
        <v>0</v>
      </c>
      <c r="G36" s="20"/>
      <c r="H36" s="24">
        <v>0</v>
      </c>
    </row>
    <row r="37" spans="1:8" s="15" customFormat="1" x14ac:dyDescent="0.25">
      <c r="B37" s="13" t="s">
        <v>46</v>
      </c>
      <c r="C37" s="11" t="s">
        <v>21</v>
      </c>
      <c r="D37" s="24">
        <v>0</v>
      </c>
      <c r="E37" s="24"/>
      <c r="F37" s="44">
        <v>0</v>
      </c>
      <c r="G37" s="20"/>
      <c r="H37" s="24">
        <v>0</v>
      </c>
    </row>
    <row r="38" spans="1:8" s="15" customFormat="1" x14ac:dyDescent="0.25">
      <c r="B38" s="13" t="s">
        <v>47</v>
      </c>
      <c r="C38" s="11" t="s">
        <v>48</v>
      </c>
      <c r="D38" s="25">
        <v>4.5</v>
      </c>
      <c r="E38" s="25"/>
      <c r="F38" s="44">
        <v>4.5</v>
      </c>
      <c r="G38" s="20"/>
      <c r="H38" s="25">
        <v>3</v>
      </c>
    </row>
    <row r="39" spans="1:8" s="15" customFormat="1" x14ac:dyDescent="0.25">
      <c r="B39" s="10"/>
      <c r="C39" s="28" t="s">
        <v>49</v>
      </c>
      <c r="D39" s="29"/>
      <c r="E39" s="29"/>
      <c r="F39" s="29"/>
      <c r="G39" s="29"/>
      <c r="H39" s="30"/>
    </row>
    <row r="40" spans="1:8" s="15" customFormat="1" x14ac:dyDescent="0.25">
      <c r="B40" s="13" t="s">
        <v>50</v>
      </c>
      <c r="C40" s="16" t="s">
        <v>51</v>
      </c>
      <c r="D40" s="24">
        <v>0</v>
      </c>
      <c r="E40" s="24"/>
      <c r="F40" s="46">
        <v>0</v>
      </c>
      <c r="G40" s="20"/>
      <c r="H40" s="24">
        <v>0</v>
      </c>
    </row>
    <row r="41" spans="1:8" s="15" customFormat="1" x14ac:dyDescent="0.25">
      <c r="B41" s="13" t="s">
        <v>52</v>
      </c>
      <c r="C41" s="16" t="s">
        <v>53</v>
      </c>
      <c r="D41" s="25">
        <v>4.5</v>
      </c>
      <c r="E41" s="25"/>
      <c r="F41" s="45">
        <v>4.5</v>
      </c>
      <c r="G41" s="20"/>
      <c r="H41" s="25">
        <v>3</v>
      </c>
    </row>
    <row r="42" spans="1:8" x14ac:dyDescent="0.25">
      <c r="A42" s="1"/>
      <c r="B42" s="10"/>
      <c r="C42" s="31" t="s">
        <v>54</v>
      </c>
      <c r="D42" s="32"/>
      <c r="E42" s="32"/>
      <c r="F42" s="32"/>
      <c r="G42" s="32"/>
      <c r="H42" s="33"/>
    </row>
    <row r="43" spans="1:8" x14ac:dyDescent="0.25">
      <c r="A43" s="1"/>
      <c r="B43" s="8">
        <v>15</v>
      </c>
      <c r="C43" s="12" t="s">
        <v>55</v>
      </c>
      <c r="D43" s="23">
        <v>4094</v>
      </c>
      <c r="E43" s="23"/>
      <c r="F43" s="23">
        <v>3746.0290972480998</v>
      </c>
      <c r="G43" s="18"/>
      <c r="H43" s="23">
        <v>4172</v>
      </c>
    </row>
    <row r="44" spans="1:8" x14ac:dyDescent="0.25">
      <c r="A44" s="1"/>
      <c r="B44" s="13" t="s">
        <v>56</v>
      </c>
      <c r="C44" s="14" t="s">
        <v>57</v>
      </c>
      <c r="D44" s="23">
        <v>1416</v>
      </c>
      <c r="E44" s="23"/>
      <c r="F44" s="23">
        <v>1167.7114151130002</v>
      </c>
      <c r="G44" s="18"/>
      <c r="H44" s="23">
        <v>1363</v>
      </c>
    </row>
    <row r="45" spans="1:8" x14ac:dyDescent="0.25">
      <c r="A45" s="1"/>
      <c r="B45" s="13" t="s">
        <v>58</v>
      </c>
      <c r="C45" s="14" t="s">
        <v>59</v>
      </c>
      <c r="D45" s="23">
        <v>255</v>
      </c>
      <c r="E45" s="23"/>
      <c r="F45" s="23">
        <v>118.87903222000001</v>
      </c>
      <c r="G45" s="18"/>
      <c r="H45" s="23">
        <v>214</v>
      </c>
    </row>
    <row r="46" spans="1:8" x14ac:dyDescent="0.25">
      <c r="A46" s="1"/>
      <c r="B46" s="8">
        <v>16</v>
      </c>
      <c r="C46" s="12" t="s">
        <v>60</v>
      </c>
      <c r="D46" s="23">
        <f>D44-D45</f>
        <v>1161</v>
      </c>
      <c r="E46" s="23"/>
      <c r="F46" s="23">
        <v>1048.83238289</v>
      </c>
      <c r="G46" s="18"/>
      <c r="H46" s="23">
        <f>H44-H45</f>
        <v>1149</v>
      </c>
    </row>
    <row r="47" spans="1:8" x14ac:dyDescent="0.25">
      <c r="A47" s="1"/>
      <c r="B47" s="8">
        <v>17</v>
      </c>
      <c r="C47" s="12" t="s">
        <v>61</v>
      </c>
      <c r="D47" s="21">
        <v>352.45159999999998</v>
      </c>
      <c r="E47" s="21"/>
      <c r="F47" s="42">
        <v>357.16180000000003</v>
      </c>
      <c r="G47" s="8"/>
      <c r="H47" s="21">
        <v>363.25470000000001</v>
      </c>
    </row>
    <row r="48" spans="1:8" x14ac:dyDescent="0.25">
      <c r="A48" s="1"/>
      <c r="B48" s="10"/>
      <c r="C48" s="31" t="s">
        <v>62</v>
      </c>
      <c r="D48" s="32"/>
      <c r="E48" s="32"/>
      <c r="F48" s="32"/>
      <c r="G48" s="32"/>
      <c r="H48" s="33"/>
    </row>
    <row r="49" spans="1:8" x14ac:dyDescent="0.25">
      <c r="A49" s="1"/>
      <c r="B49" s="8">
        <v>18</v>
      </c>
      <c r="C49" s="12" t="s">
        <v>63</v>
      </c>
      <c r="D49" s="26">
        <v>10925</v>
      </c>
      <c r="E49" s="26"/>
      <c r="F49" s="26">
        <v>10779.210310677492</v>
      </c>
      <c r="G49" s="8"/>
      <c r="H49" s="26">
        <v>10740</v>
      </c>
    </row>
    <row r="50" spans="1:8" x14ac:dyDescent="0.25">
      <c r="A50" s="1"/>
      <c r="B50" s="8">
        <v>19</v>
      </c>
      <c r="C50" s="17" t="s">
        <v>64</v>
      </c>
      <c r="D50" s="26">
        <v>7871</v>
      </c>
      <c r="E50" s="26"/>
      <c r="F50" s="26">
        <v>7726.2363375182003</v>
      </c>
      <c r="G50" s="8"/>
      <c r="H50" s="26">
        <v>7193</v>
      </c>
    </row>
    <row r="51" spans="1:8" x14ac:dyDescent="0.25">
      <c r="A51" s="1"/>
      <c r="B51" s="8">
        <v>20</v>
      </c>
      <c r="C51" s="12" t="s">
        <v>65</v>
      </c>
      <c r="D51" s="27">
        <v>138.80000000000001</v>
      </c>
      <c r="E51" s="27"/>
      <c r="F51" s="42">
        <v>139.51439999999999</v>
      </c>
      <c r="G51" s="8"/>
      <c r="H51" s="27">
        <v>149.31</v>
      </c>
    </row>
    <row r="52" spans="1:8" x14ac:dyDescent="0.25">
      <c r="A52" s="1"/>
    </row>
    <row r="53" spans="1:8" x14ac:dyDescent="0.25">
      <c r="A53" s="1"/>
    </row>
    <row r="54" spans="1:8" x14ac:dyDescent="0.25">
      <c r="A54" s="1"/>
    </row>
    <row r="55" spans="1:8" x14ac:dyDescent="0.25">
      <c r="A55" s="1"/>
    </row>
    <row r="56" spans="1:8" x14ac:dyDescent="0.25">
      <c r="A56" s="1"/>
    </row>
    <row r="57" spans="1:8" x14ac:dyDescent="0.25">
      <c r="A57" s="1"/>
    </row>
    <row r="58" spans="1:8" x14ac:dyDescent="0.25">
      <c r="A58" s="1"/>
    </row>
    <row r="59" spans="1:8" x14ac:dyDescent="0.25">
      <c r="A59" s="1"/>
    </row>
    <row r="60" spans="1:8" x14ac:dyDescent="0.25">
      <c r="A60" s="1"/>
    </row>
    <row r="61" spans="1:8" x14ac:dyDescent="0.25">
      <c r="A61" s="1"/>
    </row>
    <row r="62" spans="1:8" x14ac:dyDescent="0.25">
      <c r="A62" s="1"/>
    </row>
    <row r="63" spans="1:8" x14ac:dyDescent="0.25">
      <c r="A63" s="1"/>
    </row>
    <row r="64" spans="1:8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0" x14ac:dyDescent="0.25">
      <c r="A97" s="1"/>
    </row>
    <row r="98" spans="1:10" x14ac:dyDescent="0.25">
      <c r="A98" s="1"/>
    </row>
    <row r="99" spans="1:10" x14ac:dyDescent="0.25">
      <c r="A99" s="1"/>
    </row>
    <row r="100" spans="1:10" x14ac:dyDescent="0.25">
      <c r="A100" s="1"/>
    </row>
    <row r="101" spans="1:10" x14ac:dyDescent="0.25">
      <c r="A101" s="1"/>
    </row>
    <row r="102" spans="1:10" x14ac:dyDescent="0.25">
      <c r="A102" s="1"/>
    </row>
    <row r="103" spans="1:10" x14ac:dyDescent="0.25">
      <c r="A103" s="1"/>
    </row>
    <row r="104" spans="1:10" x14ac:dyDescent="0.25">
      <c r="A104" s="1"/>
    </row>
    <row r="105" spans="1:10" x14ac:dyDescent="0.25">
      <c r="A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</sheetData>
  <mergeCells count="10">
    <mergeCell ref="C35:H35"/>
    <mergeCell ref="C39:H39"/>
    <mergeCell ref="C42:H42"/>
    <mergeCell ref="C48:H48"/>
    <mergeCell ref="C7:H7"/>
    <mergeCell ref="C11:H11"/>
    <mergeCell ref="C13:H13"/>
    <mergeCell ref="C17:H17"/>
    <mergeCell ref="C22:H22"/>
    <mergeCell ref="C32:H3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&amp;CEN
Annex I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8dbe3cc23c4bba995216dd91df4c5c xmlns="5dd68b5d-de56-4088-ba18-5647655a607c">
      <Terms xmlns="http://schemas.microsoft.com/office/infopath/2007/PartnerControls"/>
    </p88dbe3cc23c4bba995216dd91df4c5c>
    <d005183381b143899d2fb44eb8a04d88 xmlns="5dd68b5d-de56-4088-ba18-5647655a607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Løbende år + 5 år</TermName>
          <TermId xmlns="http://schemas.microsoft.com/office/infopath/2007/PartnerControls">15a19d70-7da3-48c1-a707-b168fa6e330c</TermId>
        </TermInfo>
      </Terms>
    </d005183381b143899d2fb44eb8a04d88>
    <BD_GDPR_SletteNotifikation xmlns="0668eec2-730b-4fc1-a9bc-8229da4f5e8e">true</BD_GDPR_SletteNotifikation>
    <BD_GDPR_Indsigtsret xmlns="0668eec2-730b-4fc1-a9bc-8229da4f5e8e">true</BD_GDPR_Indsigtsret>
    <TaxCatchAll xmlns="5dd68b5d-de56-4088-ba18-5647655a607c">
      <Value>5</Value>
    </TaxCatchAll>
    <_dlc_DocId xmlns="5dd68b5d-de56-4088-ba18-5647655a607c">DXZJQHHNN2WZ-1682479340-28799</_dlc_DocId>
    <_dlc_DocIdUrl xmlns="5dd68b5d-de56-4088-ba18-5647655a607c">
      <Url>https://intranet.djurslandsbank.bdpnet.dk/gdpr/Stabe/_layouts/15/DocIdRedir.aspx?ID=DXZJQHHNN2WZ-1682479340-28799</Url>
      <Description>DXZJQHHNN2WZ-1682479340-28799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 uden persondata" ma:contentTypeID="0x010100EA22E0D6A1D0534EBC7F181E32C2C5010066E95860F5C41443894EB464EB9155C9" ma:contentTypeVersion="6" ma:contentTypeDescription="Opret et nyt dokument." ma:contentTypeScope="" ma:versionID="054a68996d9d190bff758daf01b242ff">
  <xsd:schema xmlns:xsd="http://www.w3.org/2001/XMLSchema" xmlns:xs="http://www.w3.org/2001/XMLSchema" xmlns:p="http://schemas.microsoft.com/office/2006/metadata/properties" xmlns:ns2="5dd68b5d-de56-4088-ba18-5647655a607c" xmlns:ns3="0668eec2-730b-4fc1-a9bc-8229da4f5e8e" targetNamespace="http://schemas.microsoft.com/office/2006/metadata/properties" ma:root="true" ma:fieldsID="d640c736f1fb46e9ac244b20936db332" ns2:_="" ns3:_="">
    <xsd:import namespace="5dd68b5d-de56-4088-ba18-5647655a607c"/>
    <xsd:import namespace="0668eec2-730b-4fc1-a9bc-8229da4f5e8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BD_GDPR_Indsigtsret" minOccurs="0"/>
                <xsd:element ref="ns3:BD_GDPR_SletteNotifikation" minOccurs="0"/>
                <xsd:element ref="ns2:TaxCatchAll" minOccurs="0"/>
                <xsd:element ref="ns2:TaxCatchAllLabel" minOccurs="0"/>
                <xsd:element ref="ns2:p88dbe3cc23c4bba995216dd91df4c5c" minOccurs="0"/>
                <xsd:element ref="ns2:d005183381b143899d2fb44eb8a04d8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68b5d-de56-4088-ba18-5647655a60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ce23acd3-16e1-4d81-b73e-7073b95ad67e}" ma:internalName="TaxCatchAll" ma:showField="CatchAllData" ma:web="5dd68b5d-de56-4088-ba18-5647655a6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e23acd3-16e1-4d81-b73e-7073b95ad67e}" ma:internalName="TaxCatchAllLabel" ma:readOnly="true" ma:showField="CatchAllDataLabel" ma:web="5dd68b5d-de56-4088-ba18-5647655a6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88dbe3cc23c4bba995216dd91df4c5c" ma:index="15" nillable="true" ma:taxonomy="true" ma:internalName="p88dbe3cc23c4bba995216dd91df4c5c" ma:taxonomyFieldName="BD_GDPR_DokumentKategori" ma:displayName="DokumentKategori" ma:default="" ma:fieldId="{988dbe3c-c23c-4bba-9952-16dd91df4c5c}" ma:sspId="3ab31917-eb57-4526-9503-16ce0bb60f74" ma:termSetId="7da5117c-cf96-47d1-bc1f-fc24774908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05183381b143899d2fb44eb8a04d88" ma:index="17" nillable="true" ma:taxonomy="true" ma:internalName="d005183381b143899d2fb44eb8a04d88" ma:taxonomyFieldName="BD_GDPR_SletteKategori" ma:displayName="SletteKategori" ma:default="5;#Løbende år + 5 år|15a19d70-7da3-48c1-a707-b168fa6e330c" ma:fieldId="{d0051833-81b1-4389-9d2f-b44eb8a04d88}" ma:sspId="3ab31917-eb57-4526-9503-16ce0bb60f74" ma:termSetId="96e7d379-23cc-4ec7-8f53-6af55e1d1c9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8eec2-730b-4fc1-a9bc-8229da4f5e8e" elementFormDefault="qualified">
    <xsd:import namespace="http://schemas.microsoft.com/office/2006/documentManagement/types"/>
    <xsd:import namespace="http://schemas.microsoft.com/office/infopath/2007/PartnerControls"/>
    <xsd:element name="BD_GDPR_Indsigtsret" ma:index="11" nillable="true" ma:displayName="Indsigtsret" ma:default="1" ma:internalName="BD_GDPR_Indsigtsret">
      <xsd:simpleType>
        <xsd:restriction base="dms:Boolean"/>
      </xsd:simpleType>
    </xsd:element>
    <xsd:element name="BD_GDPR_SletteNotifikation" ma:index="12" nillable="true" ma:displayName="SletteNotifikation" ma:default="1" ma:internalName="BD_GDPR_SletteNotif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4194354-0FB0-430B-9581-DA85C154AB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71AE4-302F-49A9-A5B9-E3BB8D06B11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0668eec2-730b-4fc1-a9bc-8229da4f5e8e"/>
    <ds:schemaRef ds:uri="5dd68b5d-de56-4088-ba18-5647655a607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50115B-A425-4D82-975A-FDB3390E5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68b5d-de56-4088-ba18-5647655a607c"/>
    <ds:schemaRef ds:uri="0668eec2-730b-4fc1-a9bc-8229da4f5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843227-B9C7-4944-9E84-92FBB30C7B3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EU KM1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Krogh Balslev</dc:creator>
  <cp:lastModifiedBy>Jonas Krogh Balslev</cp:lastModifiedBy>
  <dcterms:created xsi:type="dcterms:W3CDTF">2021-08-06T07:04:07Z</dcterms:created>
  <dcterms:modified xsi:type="dcterms:W3CDTF">2022-11-25T13:51:16Z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0x010100EA22E0D6A1D0534EBC7F181E32C2C5010066E95860F5C41443894EB464EB9155C9</vt:lpwstr>
  </property>
  <property fmtid="{D5CDD505-2E9C-101B-9397-08002B2CF9AE}" pid="3" name="BD_GDPR_SletteKategori">
    <vt:lpwstr>5;#Løbende år + 5 år|15a19d70-7da3-48c1-a707-b168fa6e330c</vt:lpwstr>
  </property>
  <property fmtid="{D5CDD505-2E9C-101B-9397-08002B2CF9AE}" pid="4" name="BD_GDPR_DokumentKategori">
    <vt:lpwstr/>
  </property>
  <property fmtid="{D5CDD505-2E9C-101B-9397-08002B2CF9AE}" pid="5" name="_dlc_DocIdItemGuid">
    <vt:lpwstr>4cabd7e7-7be5-42fa-ac73-595f3f4b1b34</vt:lpwstr>
  </property>
</Properties>
</file>